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Майданчик\"/>
    </mc:Choice>
  </mc:AlternateContent>
  <bookViews>
    <workbookView xWindow="0" yWindow="0" windowWidth="23040" windowHeight="10092"/>
  </bookViews>
  <sheets>
    <sheet name="Аркуш1" sheetId="1" r:id="rId1"/>
    <sheet name="Аркуш2" sheetId="2" r:id="rId2"/>
    <sheet name="Аркуш3" sheetId="3" r:id="rId3"/>
  </sheets>
  <calcPr calcId="152511"/>
</workbook>
</file>

<file path=xl/calcChain.xml><?xml version="1.0" encoding="utf-8"?>
<calcChain xmlns="http://schemas.openxmlformats.org/spreadsheetml/2006/main">
  <c r="E24" i="1" l="1"/>
  <c r="E9" i="2" l="1"/>
  <c r="E8" i="2"/>
  <c r="E7" i="2"/>
  <c r="E6" i="2"/>
  <c r="E5" i="2"/>
  <c r="E4" i="2"/>
  <c r="E10" i="1"/>
  <c r="E11" i="1"/>
  <c r="E12" i="1"/>
  <c r="E14" i="1"/>
  <c r="E12" i="2"/>
  <c r="E13" i="2" s="1"/>
  <c r="E25" i="1" l="1"/>
  <c r="E26" i="1"/>
  <c r="E14" i="2"/>
</calcChain>
</file>

<file path=xl/sharedStrings.xml><?xml version="1.0" encoding="utf-8"?>
<sst xmlns="http://schemas.openxmlformats.org/spreadsheetml/2006/main" count="69" uniqueCount="55">
  <si>
    <t>№</t>
  </si>
  <si>
    <t>Вартість одиниці, грн.</t>
  </si>
  <si>
    <t>Кількість одиниць</t>
  </si>
  <si>
    <t>3. КОШТОРИС (БЮДЖЕТ) ПРОЕКТНОЇ ПРОПОЗИЦІЇ</t>
  </si>
  <si>
    <t>Назва статті витрат, одиниця вимірювання</t>
  </si>
  <si>
    <t>Сума, грн.*</t>
  </si>
  <si>
    <t>Загальна вартість проектної пропозиції, грн.*</t>
  </si>
  <si>
    <t>Воздушный ходок InterAtletika SM115-T</t>
  </si>
  <si>
    <t>Лыжник InterAtletika SE141-Т</t>
  </si>
  <si>
    <t>Гребной тренажер InterAtletika SE135</t>
  </si>
  <si>
    <t>Степпер InterAtletika SE136</t>
  </si>
  <si>
    <r>
      <t>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 </t>
    </r>
  </si>
  <si>
    <t>видалення і вивезення залишків фундаментів споруд старого дитячого майданчика</t>
  </si>
  <si>
    <r>
      <t>2.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 </t>
    </r>
  </si>
  <si>
    <t>виконння планіровки території</t>
  </si>
  <si>
    <r>
      <t>3.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 </t>
    </r>
  </si>
  <si>
    <t>тротуарна плитка, бордюри</t>
  </si>
  <si>
    <r>
      <t>4.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 </t>
    </r>
  </si>
  <si>
    <t>бордюри</t>
  </si>
  <si>
    <r>
      <t>5.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 </t>
    </r>
  </si>
  <si>
    <t>огорожа</t>
  </si>
  <si>
    <r>
      <t>6.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 </t>
    </r>
  </si>
  <si>
    <t xml:space="preserve">пісок і гранвідсів </t>
  </si>
  <si>
    <r>
      <t>7.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 </t>
    </r>
  </si>
  <si>
    <t>укладення тротуарної плитки пішохідної доріжки</t>
  </si>
  <si>
    <r>
      <t>8.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 </t>
    </r>
  </si>
  <si>
    <t>будівництво фундаментів під тренажери і огорожу</t>
  </si>
  <si>
    <r>
      <t>9.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 </t>
    </r>
  </si>
  <si>
    <t>тренажери</t>
  </si>
  <si>
    <t>10. </t>
  </si>
  <si>
    <t>монтаж і встановлення тренажерів і огорожі</t>
  </si>
  <si>
    <t>11.</t>
  </si>
  <si>
    <t>непередбачувані витрати</t>
  </si>
  <si>
    <t>всього</t>
  </si>
  <si>
    <t>5 шт.</t>
  </si>
  <si>
    <t>сума</t>
  </si>
  <si>
    <t>12.</t>
  </si>
  <si>
    <t>Назва статті витрат</t>
  </si>
  <si>
    <t>Сума, грн.</t>
  </si>
  <si>
    <t>https://diso.interatletika.com/vozdushnyy-khodok-interatletika-sm115-t/</t>
  </si>
  <si>
    <t>https://diso.interatletika.com/lyzhnik-interatletika-se141-t/</t>
  </si>
  <si>
    <t>https://diso.interatletika.com/grebnoy-trenazher-interatletika-se135/</t>
  </si>
  <si>
    <t>https://diso.interatletika.com/mayatnik-interatletika-sl-204/</t>
  </si>
  <si>
    <t>Маятник InterAtletika SL204</t>
  </si>
  <si>
    <t>https://diso.interatletika.com/stepper-interatletika-se136/</t>
  </si>
  <si>
    <t>https://diso.interatletika.com/sportivnyy-kompleks-interatletika-vorkaut-s831-12/</t>
  </si>
  <si>
    <t>Спортивный комплекс InterAtletika Воркаут S831.12</t>
  </si>
  <si>
    <t>Майданчик для заняття фізкультурою з пішохідною доріжкою</t>
  </si>
  <si>
    <t>120 кв.м</t>
  </si>
  <si>
    <t>140 м</t>
  </si>
  <si>
    <t>40 м</t>
  </si>
  <si>
    <t>70 т</t>
  </si>
  <si>
    <t>125 кв.м</t>
  </si>
  <si>
    <t>50 шт.</t>
  </si>
  <si>
    <r>
      <t>П.І.Б. автора проектної пропозиції:</t>
    </r>
    <r>
      <rPr>
        <b/>
        <sz val="16"/>
        <rFont val="Times New Roman"/>
        <family val="1"/>
        <charset val="204"/>
      </rPr>
      <t xml:space="preserve"> Мороз Є.А.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</si>
</sst>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theme="10"/>
      <name val="Arial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3F3F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0" fillId="0" borderId="0" xfId="1"/>
    <xf numFmtId="0" fontId="8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so.interatletika.com/sportivnyy-kompleks-interatletika-vorkaut-s831-12/" TargetMode="External"/><Relationship Id="rId1" Type="http://schemas.openxmlformats.org/officeDocument/2006/relationships/hyperlink" Target="https://diso.interatletika.com/grebnoy-trenazher-interatletika-se13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9" zoomScale="85" zoomScaleNormal="85" workbookViewId="0">
      <selection activeCell="D23" sqref="D23"/>
    </sheetView>
  </sheetViews>
  <sheetFormatPr defaultRowHeight="13.2" x14ac:dyDescent="0.25"/>
  <cols>
    <col min="1" max="1" width="4.88671875" customWidth="1"/>
    <col min="2" max="2" width="38.5546875" customWidth="1"/>
    <col min="3" max="4" width="13.109375" customWidth="1"/>
    <col min="5" max="5" width="14.6640625" customWidth="1"/>
    <col min="6" max="6" width="65.109375" customWidth="1"/>
  </cols>
  <sheetData>
    <row r="1" spans="1:6" ht="20.25" customHeight="1" x14ac:dyDescent="0.4">
      <c r="A1" s="20" t="s">
        <v>3</v>
      </c>
      <c r="B1" s="20"/>
      <c r="C1" s="20"/>
      <c r="D1" s="20"/>
      <c r="E1" s="20"/>
    </row>
    <row r="2" spans="1:6" ht="9" customHeight="1" x14ac:dyDescent="0.4">
      <c r="A2" s="3"/>
      <c r="B2" s="3"/>
      <c r="C2" s="3"/>
      <c r="D2" s="3"/>
      <c r="E2" s="3"/>
    </row>
    <row r="3" spans="1:6" ht="20.25" customHeight="1" x14ac:dyDescent="0.25">
      <c r="A3" s="21" t="s">
        <v>47</v>
      </c>
      <c r="B3" s="21"/>
      <c r="C3" s="21"/>
      <c r="D3" s="21"/>
      <c r="E3" s="21"/>
    </row>
    <row r="4" spans="1:6" ht="36" customHeight="1" x14ac:dyDescent="0.25">
      <c r="A4" s="21"/>
      <c r="B4" s="21"/>
      <c r="C4" s="21"/>
      <c r="D4" s="21"/>
      <c r="E4" s="21"/>
    </row>
    <row r="5" spans="1:6" ht="19.5" customHeight="1" x14ac:dyDescent="0.25">
      <c r="A5" s="5"/>
      <c r="B5" s="5"/>
      <c r="C5" s="5"/>
      <c r="D5" s="5"/>
      <c r="E5" s="5"/>
    </row>
    <row r="6" spans="1:6" ht="24.6" customHeight="1" x14ac:dyDescent="0.25">
      <c r="A6" s="22" t="s">
        <v>54</v>
      </c>
      <c r="B6" s="22"/>
      <c r="C6" s="22"/>
      <c r="D6" s="22"/>
      <c r="E6" s="22"/>
    </row>
    <row r="7" spans="1:6" ht="20.25" customHeight="1" x14ac:dyDescent="0.25">
      <c r="A7" s="5"/>
      <c r="B7" s="5"/>
      <c r="C7" s="5"/>
      <c r="D7" s="5"/>
      <c r="E7" s="5"/>
    </row>
    <row r="8" spans="1:6" ht="52.8" thickBot="1" x14ac:dyDescent="0.3">
      <c r="A8" s="2" t="s">
        <v>0</v>
      </c>
      <c r="B8" s="2" t="s">
        <v>4</v>
      </c>
      <c r="C8" s="2" t="s">
        <v>1</v>
      </c>
      <c r="D8" s="2" t="s">
        <v>2</v>
      </c>
      <c r="E8" s="2" t="s">
        <v>5</v>
      </c>
    </row>
    <row r="9" spans="1:6" ht="31.8" thickBot="1" x14ac:dyDescent="0.3">
      <c r="A9" s="1">
        <v>7</v>
      </c>
      <c r="B9" s="15" t="s">
        <v>46</v>
      </c>
      <c r="C9" s="1">
        <v>74700</v>
      </c>
      <c r="D9" s="1">
        <v>1</v>
      </c>
      <c r="E9" s="1">
        <v>74700</v>
      </c>
      <c r="F9" s="14" t="s">
        <v>45</v>
      </c>
    </row>
    <row r="10" spans="1:6" ht="31.8" thickBot="1" x14ac:dyDescent="0.3">
      <c r="A10" s="1">
        <v>2</v>
      </c>
      <c r="B10" s="15" t="s">
        <v>7</v>
      </c>
      <c r="C10" s="1">
        <v>12400</v>
      </c>
      <c r="D10" s="1">
        <v>1</v>
      </c>
      <c r="E10" s="1">
        <f t="shared" ref="E10:E14" si="0">C10*D10</f>
        <v>12400</v>
      </c>
      <c r="F10" t="s">
        <v>39</v>
      </c>
    </row>
    <row r="11" spans="1:6" ht="18.600000000000001" thickBot="1" x14ac:dyDescent="0.3">
      <c r="A11" s="1">
        <v>3</v>
      </c>
      <c r="B11" s="15" t="s">
        <v>8</v>
      </c>
      <c r="C11" s="1">
        <v>15000</v>
      </c>
      <c r="D11" s="1">
        <v>1</v>
      </c>
      <c r="E11" s="1">
        <f t="shared" si="0"/>
        <v>15000</v>
      </c>
      <c r="F11" t="s">
        <v>40</v>
      </c>
    </row>
    <row r="12" spans="1:6" ht="18.600000000000001" thickBot="1" x14ac:dyDescent="0.3">
      <c r="A12" s="1">
        <v>4</v>
      </c>
      <c r="B12" s="15" t="s">
        <v>9</v>
      </c>
      <c r="C12" s="1">
        <v>8700</v>
      </c>
      <c r="D12" s="1">
        <v>1</v>
      </c>
      <c r="E12" s="1">
        <f t="shared" si="0"/>
        <v>8700</v>
      </c>
      <c r="F12" s="14" t="s">
        <v>41</v>
      </c>
    </row>
    <row r="13" spans="1:6" ht="18.600000000000001" thickBot="1" x14ac:dyDescent="0.3">
      <c r="A13" s="1">
        <v>5</v>
      </c>
      <c r="B13" s="15" t="s">
        <v>43</v>
      </c>
      <c r="C13" s="1">
        <v>12300</v>
      </c>
      <c r="D13" s="1">
        <v>1</v>
      </c>
      <c r="E13" s="1">
        <v>7100</v>
      </c>
      <c r="F13" t="s">
        <v>42</v>
      </c>
    </row>
    <row r="14" spans="1:6" ht="18.600000000000001" thickBot="1" x14ac:dyDescent="0.3">
      <c r="A14" s="1">
        <v>6</v>
      </c>
      <c r="B14" s="15" t="s">
        <v>10</v>
      </c>
      <c r="C14" s="1">
        <v>14500</v>
      </c>
      <c r="D14" s="1">
        <v>1</v>
      </c>
      <c r="E14" s="1">
        <f t="shared" si="0"/>
        <v>14500</v>
      </c>
      <c r="F14" t="s">
        <v>44</v>
      </c>
    </row>
    <row r="15" spans="1:6" ht="47.4" thickBot="1" x14ac:dyDescent="0.3">
      <c r="A15" s="1">
        <v>7</v>
      </c>
      <c r="B15" s="15" t="s">
        <v>12</v>
      </c>
      <c r="C15" s="16"/>
      <c r="D15" s="16">
        <v>1</v>
      </c>
      <c r="E15" s="16">
        <v>8000</v>
      </c>
    </row>
    <row r="16" spans="1:6" ht="18.600000000000001" thickBot="1" x14ac:dyDescent="0.3">
      <c r="A16" s="1">
        <v>8</v>
      </c>
      <c r="B16" s="17" t="s">
        <v>14</v>
      </c>
      <c r="C16" s="7"/>
      <c r="D16" s="7">
        <v>1</v>
      </c>
      <c r="E16" s="7">
        <v>12000</v>
      </c>
    </row>
    <row r="17" spans="1:5" ht="18.600000000000001" thickBot="1" x14ac:dyDescent="0.3">
      <c r="A17" s="1">
        <v>9</v>
      </c>
      <c r="B17" s="17" t="s">
        <v>16</v>
      </c>
      <c r="C17" s="7">
        <v>200</v>
      </c>
      <c r="D17" s="7" t="s">
        <v>48</v>
      </c>
      <c r="E17" s="7">
        <v>24000</v>
      </c>
    </row>
    <row r="18" spans="1:5" ht="18.600000000000001" thickBot="1" x14ac:dyDescent="0.3">
      <c r="A18" s="1">
        <v>10</v>
      </c>
      <c r="B18" s="17" t="s">
        <v>18</v>
      </c>
      <c r="C18" s="7">
        <v>100</v>
      </c>
      <c r="D18" s="7" t="s">
        <v>49</v>
      </c>
      <c r="E18" s="7">
        <v>14000</v>
      </c>
    </row>
    <row r="19" spans="1:5" ht="18.600000000000001" thickBot="1" x14ac:dyDescent="0.3">
      <c r="A19" s="1">
        <v>11</v>
      </c>
      <c r="B19" s="17" t="s">
        <v>20</v>
      </c>
      <c r="C19" s="7">
        <v>200</v>
      </c>
      <c r="D19" s="7" t="s">
        <v>50</v>
      </c>
      <c r="E19" s="7">
        <v>8000</v>
      </c>
    </row>
    <row r="20" spans="1:5" ht="18.600000000000001" thickBot="1" x14ac:dyDescent="0.3">
      <c r="A20" s="1">
        <v>12</v>
      </c>
      <c r="B20" s="17" t="s">
        <v>22</v>
      </c>
      <c r="C20" s="7">
        <v>470</v>
      </c>
      <c r="D20" s="7" t="s">
        <v>51</v>
      </c>
      <c r="E20" s="7">
        <v>33000</v>
      </c>
    </row>
    <row r="21" spans="1:5" ht="31.8" thickBot="1" x14ac:dyDescent="0.3">
      <c r="A21" s="1">
        <v>13</v>
      </c>
      <c r="B21" s="17" t="s">
        <v>24</v>
      </c>
      <c r="C21" s="7">
        <v>200</v>
      </c>
      <c r="D21" s="7" t="s">
        <v>52</v>
      </c>
      <c r="E21" s="7">
        <v>25000</v>
      </c>
    </row>
    <row r="22" spans="1:5" ht="31.8" thickBot="1" x14ac:dyDescent="0.3">
      <c r="A22" s="1">
        <v>14</v>
      </c>
      <c r="B22" s="17" t="s">
        <v>26</v>
      </c>
      <c r="C22" s="7">
        <v>200</v>
      </c>
      <c r="D22" s="7" t="s">
        <v>53</v>
      </c>
      <c r="E22" s="7">
        <v>10000</v>
      </c>
    </row>
    <row r="23" spans="1:5" ht="28.8" customHeight="1" thickBot="1" x14ac:dyDescent="0.35">
      <c r="A23" s="4"/>
      <c r="B23" s="17" t="s">
        <v>30</v>
      </c>
      <c r="C23" s="7"/>
      <c r="D23" s="7"/>
      <c r="E23" s="7">
        <v>35000</v>
      </c>
    </row>
    <row r="24" spans="1:5" ht="18.600000000000001" thickBot="1" x14ac:dyDescent="0.3">
      <c r="A24" s="1"/>
      <c r="B24" s="17" t="s">
        <v>35</v>
      </c>
      <c r="C24" s="7"/>
      <c r="D24" s="7"/>
      <c r="E24" s="7">
        <f>SUM(E7:E23)</f>
        <v>301400</v>
      </c>
    </row>
    <row r="25" spans="1:5" ht="18.600000000000001" thickBot="1" x14ac:dyDescent="0.35">
      <c r="A25" s="1">
        <v>15</v>
      </c>
      <c r="B25" s="4" t="s">
        <v>32</v>
      </c>
      <c r="C25" s="18">
        <v>0.2</v>
      </c>
      <c r="D25" s="7"/>
      <c r="E25" s="7">
        <f>E24*0.2</f>
        <v>60280</v>
      </c>
    </row>
    <row r="26" spans="1:5" ht="31.5" customHeight="1" x14ac:dyDescent="0.25">
      <c r="A26" s="19" t="s">
        <v>6</v>
      </c>
      <c r="B26" s="19"/>
      <c r="C26" s="19"/>
      <c r="D26" s="19"/>
      <c r="E26" s="2">
        <f>E24*1.2</f>
        <v>361680</v>
      </c>
    </row>
  </sheetData>
  <mergeCells count="4">
    <mergeCell ref="A26:D26"/>
    <mergeCell ref="A1:E1"/>
    <mergeCell ref="A3:E4"/>
    <mergeCell ref="A6:E6"/>
  </mergeCells>
  <phoneticPr fontId="0" type="noConversion"/>
  <hyperlinks>
    <hyperlink ref="F12" r:id="rId1"/>
    <hyperlink ref="F9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40" zoomScaleNormal="40" workbookViewId="0">
      <selection activeCell="I10" sqref="I10"/>
    </sheetView>
  </sheetViews>
  <sheetFormatPr defaultRowHeight="51" customHeight="1" x14ac:dyDescent="0.25"/>
  <cols>
    <col min="1" max="1" width="8.88671875" style="10"/>
    <col min="2" max="2" width="38.44140625" customWidth="1"/>
    <col min="3" max="3" width="11.5546875" customWidth="1"/>
    <col min="4" max="4" width="13" customWidth="1"/>
    <col min="5" max="5" width="9.88671875" bestFit="1" customWidth="1"/>
  </cols>
  <sheetData>
    <row r="1" spans="1:5" ht="76.8" customHeight="1" thickBot="1" x14ac:dyDescent="0.3">
      <c r="A1" s="11" t="s">
        <v>0</v>
      </c>
      <c r="B1" s="12" t="s">
        <v>37</v>
      </c>
      <c r="C1" s="13" t="s">
        <v>1</v>
      </c>
      <c r="D1" s="13" t="s">
        <v>2</v>
      </c>
      <c r="E1" s="13" t="s">
        <v>38</v>
      </c>
    </row>
    <row r="2" spans="1:5" ht="51" customHeight="1" thickBot="1" x14ac:dyDescent="0.3">
      <c r="A2" s="9" t="s">
        <v>11</v>
      </c>
      <c r="B2" s="8" t="s">
        <v>12</v>
      </c>
      <c r="C2" s="7"/>
      <c r="D2" s="7">
        <v>1</v>
      </c>
      <c r="E2" s="7">
        <v>12000</v>
      </c>
    </row>
    <row r="3" spans="1:5" ht="51" customHeight="1" thickBot="1" x14ac:dyDescent="0.3">
      <c r="A3" s="9" t="s">
        <v>13</v>
      </c>
      <c r="B3" s="6" t="s">
        <v>14</v>
      </c>
      <c r="C3" s="7"/>
      <c r="D3" s="7">
        <v>1</v>
      </c>
      <c r="E3" s="7">
        <v>18000</v>
      </c>
    </row>
    <row r="4" spans="1:5" ht="51" customHeight="1" thickBot="1" x14ac:dyDescent="0.3">
      <c r="A4" s="9" t="s">
        <v>15</v>
      </c>
      <c r="B4" s="6" t="s">
        <v>16</v>
      </c>
      <c r="C4" s="7">
        <v>220</v>
      </c>
      <c r="D4" s="7">
        <v>120</v>
      </c>
      <c r="E4" s="7">
        <f t="shared" ref="E4:E9" si="0">C4*D4</f>
        <v>26400</v>
      </c>
    </row>
    <row r="5" spans="1:5" ht="51" customHeight="1" thickBot="1" x14ac:dyDescent="0.3">
      <c r="A5" s="9" t="s">
        <v>17</v>
      </c>
      <c r="B5" s="6" t="s">
        <v>18</v>
      </c>
      <c r="C5" s="7">
        <v>100</v>
      </c>
      <c r="D5" s="7">
        <v>140</v>
      </c>
      <c r="E5" s="7">
        <f t="shared" si="0"/>
        <v>14000</v>
      </c>
    </row>
    <row r="6" spans="1:5" ht="51" customHeight="1" thickBot="1" x14ac:dyDescent="0.3">
      <c r="A6" s="9" t="s">
        <v>19</v>
      </c>
      <c r="B6" s="6" t="s">
        <v>20</v>
      </c>
      <c r="C6" s="7">
        <v>200</v>
      </c>
      <c r="D6" s="7">
        <v>40</v>
      </c>
      <c r="E6" s="7">
        <f t="shared" si="0"/>
        <v>8000</v>
      </c>
    </row>
    <row r="7" spans="1:5" ht="51" customHeight="1" thickBot="1" x14ac:dyDescent="0.3">
      <c r="A7" s="9" t="s">
        <v>21</v>
      </c>
      <c r="B7" s="6" t="s">
        <v>22</v>
      </c>
      <c r="C7" s="7">
        <v>470</v>
      </c>
      <c r="D7" s="7">
        <v>70</v>
      </c>
      <c r="E7" s="7">
        <f t="shared" si="0"/>
        <v>32900</v>
      </c>
    </row>
    <row r="8" spans="1:5" ht="51" customHeight="1" thickBot="1" x14ac:dyDescent="0.3">
      <c r="A8" s="9" t="s">
        <v>23</v>
      </c>
      <c r="B8" s="6" t="s">
        <v>24</v>
      </c>
      <c r="C8" s="7">
        <v>200</v>
      </c>
      <c r="D8" s="7">
        <v>125</v>
      </c>
      <c r="E8" s="7">
        <f t="shared" si="0"/>
        <v>25000</v>
      </c>
    </row>
    <row r="9" spans="1:5" ht="51" customHeight="1" thickBot="1" x14ac:dyDescent="0.3">
      <c r="A9" s="9" t="s">
        <v>25</v>
      </c>
      <c r="B9" s="6" t="s">
        <v>26</v>
      </c>
      <c r="C9" s="7">
        <v>200</v>
      </c>
      <c r="D9" s="7">
        <v>50</v>
      </c>
      <c r="E9" s="7">
        <f t="shared" si="0"/>
        <v>10000</v>
      </c>
    </row>
    <row r="10" spans="1:5" ht="51" customHeight="1" thickBot="1" x14ac:dyDescent="0.3">
      <c r="A10" s="9" t="s">
        <v>27</v>
      </c>
      <c r="B10" s="6" t="s">
        <v>28</v>
      </c>
      <c r="C10" s="7"/>
      <c r="D10" s="7" t="s">
        <v>34</v>
      </c>
      <c r="E10" s="7">
        <v>62900</v>
      </c>
    </row>
    <row r="11" spans="1:5" ht="51" customHeight="1" thickBot="1" x14ac:dyDescent="0.3">
      <c r="A11" s="9" t="s">
        <v>29</v>
      </c>
      <c r="B11" s="6" t="s">
        <v>30</v>
      </c>
      <c r="C11" s="7"/>
      <c r="D11" s="7"/>
      <c r="E11" s="7">
        <v>35000</v>
      </c>
    </row>
    <row r="12" spans="1:5" ht="51" customHeight="1" thickBot="1" x14ac:dyDescent="0.3">
      <c r="A12" s="9" t="s">
        <v>31</v>
      </c>
      <c r="B12" s="6" t="s">
        <v>35</v>
      </c>
      <c r="C12" s="7"/>
      <c r="D12" s="7"/>
      <c r="E12" s="7">
        <f>SUM(E2:E11)</f>
        <v>244200</v>
      </c>
    </row>
    <row r="13" spans="1:5" ht="51" customHeight="1" thickBot="1" x14ac:dyDescent="0.3">
      <c r="A13" s="9" t="s">
        <v>36</v>
      </c>
      <c r="B13" s="6" t="s">
        <v>32</v>
      </c>
      <c r="C13" s="7"/>
      <c r="D13" s="7">
        <v>0.2</v>
      </c>
      <c r="E13" s="7">
        <f>E12*0.2</f>
        <v>48840</v>
      </c>
    </row>
    <row r="14" spans="1:5" ht="51" customHeight="1" thickBot="1" x14ac:dyDescent="0.3">
      <c r="A14" s="9"/>
      <c r="B14" s="6" t="s">
        <v>33</v>
      </c>
      <c r="C14" s="7"/>
      <c r="D14" s="7"/>
      <c r="E14" s="7">
        <f>E12+E13</f>
        <v>293040</v>
      </c>
    </row>
    <row r="15" spans="1:5" ht="51" customHeight="1" thickBot="1" x14ac:dyDescent="0.3">
      <c r="A15" s="9"/>
      <c r="B15" s="6"/>
      <c r="C15" s="7"/>
      <c r="D15" s="7"/>
      <c r="E15" s="7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1996-10-08T23:32:33Z</dcterms:created>
  <dcterms:modified xsi:type="dcterms:W3CDTF">2019-09-30T06:49:07Z</dcterms:modified>
</cp:coreProperties>
</file>