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rtemradionov/Desktop/"/>
    </mc:Choice>
  </mc:AlternateContent>
  <bookViews>
    <workbookView xWindow="0" yWindow="460" windowWidth="23260" windowHeight="14320" tabRatio="500"/>
  </bookViews>
  <sheets>
    <sheet name="Лист1" sheetId="4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4" l="1"/>
  <c r="G24" i="4"/>
  <c r="G25" i="4"/>
  <c r="G26" i="4"/>
  <c r="G27" i="4"/>
  <c r="G22" i="4"/>
  <c r="K22" i="4"/>
  <c r="G10" i="4"/>
  <c r="G11" i="4"/>
  <c r="G12" i="4"/>
  <c r="G9" i="4"/>
  <c r="K9" i="4"/>
  <c r="K42" i="4"/>
  <c r="L42" i="4"/>
  <c r="L43" i="4"/>
  <c r="F22" i="4"/>
  <c r="J41" i="4"/>
  <c r="J39" i="4"/>
  <c r="J38" i="4"/>
  <c r="J36" i="4"/>
  <c r="G35" i="4"/>
  <c r="J34" i="4"/>
  <c r="J33" i="4"/>
  <c r="I33" i="4"/>
  <c r="H33" i="4"/>
  <c r="G33" i="4"/>
  <c r="F33" i="4"/>
  <c r="E33" i="4"/>
  <c r="G32" i="4"/>
  <c r="G31" i="4"/>
  <c r="F31" i="4"/>
  <c r="E31" i="4"/>
  <c r="J30" i="4"/>
  <c r="J29" i="4"/>
  <c r="J28" i="4"/>
  <c r="I28" i="4"/>
  <c r="H28" i="4"/>
  <c r="E22" i="4"/>
  <c r="E9" i="4"/>
</calcChain>
</file>

<file path=xl/sharedStrings.xml><?xml version="1.0" encoding="utf-8"?>
<sst xmlns="http://schemas.openxmlformats.org/spreadsheetml/2006/main" count="139" uniqueCount="73">
  <si>
    <t>№</t>
  </si>
  <si>
    <t>Найменування витрат</t>
  </si>
  <si>
    <t>Розділ: Підозділ: Стаття: Пункт:</t>
  </si>
  <si>
    <t>Одиниця виміру</t>
  </si>
  <si>
    <t>Планові витрати відповідно до заявки</t>
  </si>
  <si>
    <t>Пункт:</t>
  </si>
  <si>
    <t>Кількість/Період</t>
  </si>
  <si>
    <t>Вартість за одиницю, грн</t>
  </si>
  <si>
    <t>Загальна сума, грн. (=4*5)</t>
  </si>
  <si>
    <t>Вартість за одиницю, грн.</t>
  </si>
  <si>
    <t>Загальна сума, грн. (=7*8)</t>
  </si>
  <si>
    <t>Підрозділ:</t>
  </si>
  <si>
    <t>Стаття:</t>
  </si>
  <si>
    <t>а</t>
  </si>
  <si>
    <t>б</t>
  </si>
  <si>
    <t>в</t>
  </si>
  <si>
    <t>3</t>
  </si>
  <si>
    <t>Оренда приміщення</t>
  </si>
  <si>
    <t xml:space="preserve">Оренда техніки, обладнання та інструменту </t>
  </si>
  <si>
    <t>шт.</t>
  </si>
  <si>
    <t>Оренда транспорту</t>
  </si>
  <si>
    <t>Оренда легкового автомобіля (із зазначенням кілометражу абокількості годин)</t>
  </si>
  <si>
    <t>Оренда вантажного автомобіля (із зазначенням кілометражу або кількості годин)</t>
  </si>
  <si>
    <t>6</t>
  </si>
  <si>
    <t>7</t>
  </si>
  <si>
    <t>Основні матеріали та сировина</t>
  </si>
  <si>
    <t>8</t>
  </si>
  <si>
    <t>4</t>
  </si>
  <si>
    <t>Послуги із виготовлення:</t>
  </si>
  <si>
    <t>Виготовлення макетів</t>
  </si>
  <si>
    <t>е</t>
  </si>
  <si>
    <t>ж</t>
  </si>
  <si>
    <t>Друк інших роздаткових матеріалів</t>
  </si>
  <si>
    <t>9</t>
  </si>
  <si>
    <t>Послуги з просування</t>
  </si>
  <si>
    <t>Адміністративні витрати</t>
  </si>
  <si>
    <t>Бухгалтерські послуги</t>
  </si>
  <si>
    <t>км (годин)</t>
  </si>
  <si>
    <t>Витрати за рахунок  Громадського Бюджету</t>
  </si>
  <si>
    <t>1</t>
  </si>
  <si>
    <t>2</t>
  </si>
  <si>
    <t>Загальна планова сума витрат з Інших Жерел</t>
  </si>
  <si>
    <t>Загальна планова сума витрат за рахунок Громадського Бюджету</t>
  </si>
  <si>
    <t>Загальні витрати:</t>
  </si>
  <si>
    <t>Всього по категоріям:</t>
  </si>
  <si>
    <t xml:space="preserve">Обладнання, інструменти, інвентар  які необхідні для використання його при реалізації проекту </t>
  </si>
  <si>
    <t xml:space="preserve">Витрати за власник внеском </t>
  </si>
  <si>
    <t xml:space="preserve">Колонка (Кабінет) Лінейного Массиву </t>
  </si>
  <si>
    <t>Сабвуфер Концертний</t>
  </si>
  <si>
    <t>Гітарний Процессор</t>
  </si>
  <si>
    <t>Комплект Барабанних Мікрофонів</t>
  </si>
  <si>
    <t>Комплект Студійних Моніторів</t>
  </si>
  <si>
    <t>Студійний Сабвуфер</t>
  </si>
  <si>
    <t>Комплект Стійок для Барабанів</t>
  </si>
  <si>
    <t>Акустична Ударна Установка</t>
  </si>
  <si>
    <t>Набір Заліза (Тарілок) для Барабанів</t>
  </si>
  <si>
    <t>Електронні Барабани</t>
  </si>
  <si>
    <t>г</t>
  </si>
  <si>
    <t>д</t>
  </si>
  <si>
    <t>з</t>
  </si>
  <si>
    <t>к</t>
  </si>
  <si>
    <t>л</t>
  </si>
  <si>
    <t>Набір Канцтоварів</t>
  </si>
  <si>
    <t>Послуги Звукорежисера</t>
  </si>
  <si>
    <t>Комплект Світлового обладнання для заходів музичного інтенсиву</t>
  </si>
  <si>
    <t>Комплект звукового обладнання для заходів музичного інтенсиву (Беклайн, Звукова аппаратура)</t>
  </si>
  <si>
    <t>Свілодіодний Екран для заходів музичного інтенсиву</t>
  </si>
  <si>
    <t xml:space="preserve"> м.Кременчук, вул.Троїцька 1б (300кв.м)</t>
  </si>
  <si>
    <t>Місяць</t>
  </si>
  <si>
    <t>Сцена для проведення Музичного Інтенсиву</t>
  </si>
  <si>
    <t xml:space="preserve">Банери </t>
  </si>
  <si>
    <t>Фото, відеофіксація</t>
  </si>
  <si>
    <t>Рекламні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</si>
</sst>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_-* #,##0.00\ _₴_-;\-* #,##0.00\ _₴_-;_-* &quot;-&quot;??\ _₴_-;_-@"/>
    <numFmt numFmtId="166" formatCode="#,##0_ ;\-#,##0\ "/>
  </numFmts>
  <fonts count="10" x14ac:knownFonts="1">
    <font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i/>
      <sz val="10"/>
      <color theme="1"/>
      <name val="Arial"/>
    </font>
    <font>
      <b/>
      <sz val="10"/>
      <color rgb="FFC00000"/>
      <name val="Arial"/>
    </font>
    <font>
      <b/>
      <sz val="10"/>
      <color rgb="FFFF0000"/>
      <name val="Arial"/>
    </font>
    <font>
      <sz val="10"/>
      <color rgb="FFFF0000"/>
      <name val="Arial"/>
      <family val="2"/>
    </font>
    <font>
      <u/>
      <sz val="11"/>
      <color theme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theme="8" tint="0.79998168889431442"/>
        <bgColor rgb="FFE2EFD9"/>
      </patternFill>
    </fill>
    <fill>
      <patternFill patternType="solid">
        <fgColor theme="8" tint="0.79998168889431442"/>
        <bgColor rgb="FFDADADA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DADADA"/>
      </patternFill>
    </fill>
    <fill>
      <patternFill patternType="solid">
        <fgColor theme="0"/>
        <bgColor rgb="FFECECEC"/>
      </patternFill>
    </fill>
  </fills>
  <borders count="5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7">
    <xf numFmtId="0" fontId="0" fillId="0" borderId="0" xfId="0" applyFont="1" applyAlignment="1"/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vertical="top"/>
    </xf>
    <xf numFmtId="165" fontId="1" fillId="0" borderId="9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49" fontId="2" fillId="0" borderId="12" xfId="0" applyNumberFormat="1" applyFont="1" applyBorder="1" applyAlignment="1">
      <alignment horizontal="center" vertical="top"/>
    </xf>
    <xf numFmtId="165" fontId="1" fillId="0" borderId="12" xfId="0" applyNumberFormat="1" applyFont="1" applyBorder="1" applyAlignment="1">
      <alignment vertical="top" wrapText="1"/>
    </xf>
    <xf numFmtId="165" fontId="1" fillId="0" borderId="16" xfId="0" applyNumberFormat="1" applyFont="1" applyBorder="1" applyAlignment="1">
      <alignment vertical="top" wrapText="1"/>
    </xf>
    <xf numFmtId="165" fontId="1" fillId="0" borderId="17" xfId="0" applyNumberFormat="1" applyFont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top"/>
    </xf>
    <xf numFmtId="165" fontId="1" fillId="0" borderId="12" xfId="0" applyNumberFormat="1" applyFont="1" applyBorder="1" applyAlignment="1">
      <alignment horizontal="center" vertical="top"/>
    </xf>
    <xf numFmtId="165" fontId="2" fillId="0" borderId="18" xfId="0" applyNumberFormat="1" applyFont="1" applyBorder="1" applyAlignment="1">
      <alignment vertical="top"/>
    </xf>
    <xf numFmtId="165" fontId="1" fillId="0" borderId="19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165" fontId="1" fillId="0" borderId="19" xfId="0" applyNumberFormat="1" applyFont="1" applyBorder="1" applyAlignment="1">
      <alignment vertical="top"/>
    </xf>
    <xf numFmtId="165" fontId="5" fillId="0" borderId="21" xfId="0" applyNumberFormat="1" applyFont="1" applyBorder="1" applyAlignment="1">
      <alignment vertical="top"/>
    </xf>
    <xf numFmtId="165" fontId="1" fillId="0" borderId="20" xfId="0" applyNumberFormat="1" applyFont="1" applyBorder="1" applyAlignment="1">
      <alignment vertical="top" wrapText="1"/>
    </xf>
    <xf numFmtId="165" fontId="1" fillId="0" borderId="22" xfId="0" applyNumberFormat="1" applyFont="1" applyBorder="1" applyAlignment="1">
      <alignment horizontal="center" vertical="top"/>
    </xf>
    <xf numFmtId="165" fontId="1" fillId="0" borderId="18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165" fontId="1" fillId="0" borderId="6" xfId="0" applyNumberFormat="1" applyFont="1" applyBorder="1" applyAlignment="1">
      <alignment horizontal="center" vertical="top"/>
    </xf>
    <xf numFmtId="165" fontId="1" fillId="0" borderId="6" xfId="0" applyNumberFormat="1" applyFont="1" applyBorder="1" applyAlignment="1">
      <alignment vertical="top"/>
    </xf>
    <xf numFmtId="165" fontId="5" fillId="0" borderId="23" xfId="0" applyNumberFormat="1" applyFont="1" applyBorder="1" applyAlignment="1">
      <alignment vertical="top"/>
    </xf>
    <xf numFmtId="165" fontId="1" fillId="0" borderId="16" xfId="0" applyNumberFormat="1" applyFont="1" applyBorder="1" applyAlignment="1">
      <alignment horizontal="left" vertical="top" wrapText="1"/>
    </xf>
    <xf numFmtId="165" fontId="1" fillId="0" borderId="20" xfId="0" applyNumberFormat="1" applyFont="1" applyBorder="1" applyAlignment="1">
      <alignment horizontal="left" vertical="top" wrapText="1"/>
    </xf>
    <xf numFmtId="165" fontId="1" fillId="0" borderId="2" xfId="0" applyNumberFormat="1" applyFont="1" applyBorder="1" applyAlignment="1">
      <alignment vertical="top"/>
    </xf>
    <xf numFmtId="165" fontId="1" fillId="0" borderId="18" xfId="0" applyNumberFormat="1" applyFont="1" applyBorder="1" applyAlignment="1">
      <alignment vertical="top"/>
    </xf>
    <xf numFmtId="166" fontId="2" fillId="0" borderId="9" xfId="0" applyNumberFormat="1" applyFont="1" applyBorder="1" applyAlignment="1">
      <alignment horizontal="center" vertical="top"/>
    </xf>
    <xf numFmtId="165" fontId="1" fillId="0" borderId="9" xfId="0" applyNumberFormat="1" applyFont="1" applyBorder="1" applyAlignment="1">
      <alignment vertical="top" wrapText="1"/>
    </xf>
    <xf numFmtId="166" fontId="2" fillId="0" borderId="12" xfId="0" applyNumberFormat="1" applyFont="1" applyBorder="1" applyAlignment="1">
      <alignment horizontal="center" vertical="top"/>
    </xf>
    <xf numFmtId="165" fontId="1" fillId="0" borderId="12" xfId="0" applyNumberFormat="1" applyFont="1" applyBorder="1" applyAlignment="1">
      <alignment vertical="top"/>
    </xf>
    <xf numFmtId="165" fontId="1" fillId="0" borderId="33" xfId="0" applyNumberFormat="1" applyFont="1" applyBorder="1" applyAlignment="1">
      <alignment horizontal="center" vertical="top"/>
    </xf>
    <xf numFmtId="165" fontId="1" fillId="0" borderId="8" xfId="0" applyNumberFormat="1" applyFont="1" applyBorder="1" applyAlignment="1">
      <alignment vertical="top"/>
    </xf>
    <xf numFmtId="165" fontId="1" fillId="0" borderId="14" xfId="0" applyNumberFormat="1" applyFont="1" applyBorder="1" applyAlignment="1">
      <alignment vertical="top"/>
    </xf>
    <xf numFmtId="165" fontId="1" fillId="0" borderId="16" xfId="0" applyNumberFormat="1" applyFont="1" applyBorder="1" applyAlignment="1">
      <alignment horizontal="center" vertical="top"/>
    </xf>
    <xf numFmtId="165" fontId="1" fillId="0" borderId="36" xfId="0" applyNumberFormat="1" applyFont="1" applyBorder="1" applyAlignment="1">
      <alignment horizontal="center" vertical="top"/>
    </xf>
    <xf numFmtId="165" fontId="1" fillId="0" borderId="38" xfId="0" applyNumberFormat="1" applyFont="1" applyBorder="1" applyAlignment="1">
      <alignment vertical="top"/>
    </xf>
    <xf numFmtId="0" fontId="0" fillId="0" borderId="0" xfId="0" applyFont="1" applyAlignment="1"/>
    <xf numFmtId="165" fontId="2" fillId="0" borderId="27" xfId="0" applyNumberFormat="1" applyFont="1" applyBorder="1" applyAlignment="1">
      <alignment vertical="top"/>
    </xf>
    <xf numFmtId="49" fontId="2" fillId="0" borderId="37" xfId="0" applyNumberFormat="1" applyFont="1" applyBorder="1" applyAlignment="1">
      <alignment horizontal="center" vertical="top"/>
    </xf>
    <xf numFmtId="165" fontId="1" fillId="0" borderId="15" xfId="0" applyNumberFormat="1" applyFont="1" applyBorder="1" applyAlignment="1">
      <alignment vertical="top" wrapText="1"/>
    </xf>
    <xf numFmtId="165" fontId="1" fillId="0" borderId="27" xfId="0" applyNumberFormat="1" applyFont="1" applyBorder="1" applyAlignment="1">
      <alignment vertical="top"/>
    </xf>
    <xf numFmtId="165" fontId="2" fillId="3" borderId="40" xfId="0" applyNumberFormat="1" applyFont="1" applyFill="1" applyBorder="1" applyAlignment="1">
      <alignment vertical="top"/>
    </xf>
    <xf numFmtId="49" fontId="2" fillId="3" borderId="41" xfId="0" applyNumberFormat="1" applyFont="1" applyFill="1" applyBorder="1" applyAlignment="1">
      <alignment horizontal="center" vertical="top"/>
    </xf>
    <xf numFmtId="165" fontId="3" fillId="3" borderId="42" xfId="0" applyNumberFormat="1" applyFont="1" applyFill="1" applyBorder="1" applyAlignment="1">
      <alignment vertical="top" wrapText="1"/>
    </xf>
    <xf numFmtId="165" fontId="2" fillId="3" borderId="43" xfId="0" applyNumberFormat="1" applyFont="1" applyFill="1" applyBorder="1" applyAlignment="1">
      <alignment vertical="top"/>
    </xf>
    <xf numFmtId="165" fontId="2" fillId="3" borderId="44" xfId="0" applyNumberFormat="1" applyFont="1" applyFill="1" applyBorder="1" applyAlignment="1">
      <alignment vertical="top"/>
    </xf>
    <xf numFmtId="165" fontId="2" fillId="3" borderId="41" xfId="0" applyNumberFormat="1" applyFont="1" applyFill="1" applyBorder="1" applyAlignment="1">
      <alignment vertical="top"/>
    </xf>
    <xf numFmtId="165" fontId="2" fillId="3" borderId="45" xfId="0" applyNumberFormat="1" applyFont="1" applyFill="1" applyBorder="1" applyAlignment="1">
      <alignment vertical="top"/>
    </xf>
    <xf numFmtId="165" fontId="2" fillId="4" borderId="1" xfId="0" applyNumberFormat="1" applyFont="1" applyFill="1" applyBorder="1" applyAlignment="1">
      <alignment vertical="top"/>
    </xf>
    <xf numFmtId="49" fontId="2" fillId="4" borderId="5" xfId="0" applyNumberFormat="1" applyFont="1" applyFill="1" applyBorder="1" applyAlignment="1">
      <alignment horizontal="center" vertical="top"/>
    </xf>
    <xf numFmtId="165" fontId="2" fillId="4" borderId="5" xfId="0" applyNumberFormat="1" applyFont="1" applyFill="1" applyBorder="1" applyAlignment="1">
      <alignment horizontal="left" vertical="top" wrapText="1"/>
    </xf>
    <xf numFmtId="165" fontId="1" fillId="4" borderId="10" xfId="0" applyNumberFormat="1" applyFont="1" applyFill="1" applyBorder="1" applyAlignment="1">
      <alignment horizontal="center" vertical="top"/>
    </xf>
    <xf numFmtId="165" fontId="1" fillId="4" borderId="5" xfId="0" applyNumberFormat="1" applyFont="1" applyFill="1" applyBorder="1" applyAlignment="1">
      <alignment vertical="top"/>
    </xf>
    <xf numFmtId="165" fontId="1" fillId="4" borderId="10" xfId="0" applyNumberFormat="1" applyFont="1" applyFill="1" applyBorder="1" applyAlignment="1">
      <alignment vertical="top"/>
    </xf>
    <xf numFmtId="165" fontId="1" fillId="4" borderId="7" xfId="0" applyNumberFormat="1" applyFont="1" applyFill="1" applyBorder="1" applyAlignment="1">
      <alignment vertical="top"/>
    </xf>
    <xf numFmtId="165" fontId="2" fillId="4" borderId="10" xfId="0" applyNumberFormat="1" applyFont="1" applyFill="1" applyBorder="1" applyAlignment="1">
      <alignment vertical="top"/>
    </xf>
    <xf numFmtId="165" fontId="1" fillId="0" borderId="27" xfId="0" applyNumberFormat="1" applyFont="1" applyBorder="1" applyAlignment="1">
      <alignment horizontal="center" vertical="top"/>
    </xf>
    <xf numFmtId="165" fontId="1" fillId="0" borderId="37" xfId="0" applyNumberFormat="1" applyFont="1" applyBorder="1" applyAlignment="1">
      <alignment horizontal="center" vertical="top"/>
    </xf>
    <xf numFmtId="165" fontId="1" fillId="0" borderId="38" xfId="0" applyNumberFormat="1" applyFont="1" applyBorder="1" applyAlignment="1">
      <alignment horizontal="center" vertical="top"/>
    </xf>
    <xf numFmtId="165" fontId="5" fillId="0" borderId="28" xfId="0" applyNumberFormat="1" applyFont="1" applyBorder="1" applyAlignment="1">
      <alignment vertical="top"/>
    </xf>
    <xf numFmtId="165" fontId="3" fillId="3" borderId="42" xfId="0" applyNumberFormat="1" applyFont="1" applyFill="1" applyBorder="1" applyAlignment="1">
      <alignment horizontal="left" vertical="top" wrapText="1"/>
    </xf>
    <xf numFmtId="165" fontId="4" fillId="3" borderId="46" xfId="0" applyNumberFormat="1" applyFont="1" applyFill="1" applyBorder="1" applyAlignment="1">
      <alignment vertical="top"/>
    </xf>
    <xf numFmtId="165" fontId="2" fillId="0" borderId="24" xfId="0" applyNumberFormat="1" applyFont="1" applyBorder="1" applyAlignment="1">
      <alignment vertical="top"/>
    </xf>
    <xf numFmtId="49" fontId="2" fillId="0" borderId="25" xfId="0" applyNumberFormat="1" applyFont="1" applyBorder="1" applyAlignment="1">
      <alignment horizontal="center" vertical="top"/>
    </xf>
    <xf numFmtId="165" fontId="1" fillId="0" borderId="26" xfId="0" applyNumberFormat="1" applyFont="1" applyBorder="1" applyAlignment="1">
      <alignment vertical="top" wrapText="1"/>
    </xf>
    <xf numFmtId="165" fontId="1" fillId="0" borderId="25" xfId="0" applyNumberFormat="1" applyFont="1" applyBorder="1" applyAlignment="1">
      <alignment horizontal="center" vertical="top"/>
    </xf>
    <xf numFmtId="165" fontId="1" fillId="0" borderId="35" xfId="0" applyNumberFormat="1" applyFont="1" applyBorder="1" applyAlignment="1">
      <alignment horizontal="center" vertical="top"/>
    </xf>
    <xf numFmtId="165" fontId="1" fillId="0" borderId="24" xfId="0" applyNumberFormat="1" applyFont="1" applyBorder="1" applyAlignment="1">
      <alignment vertical="top"/>
    </xf>
    <xf numFmtId="165" fontId="1" fillId="0" borderId="35" xfId="0" applyNumberFormat="1" applyFont="1" applyBorder="1" applyAlignment="1">
      <alignment vertical="top"/>
    </xf>
    <xf numFmtId="165" fontId="1" fillId="0" borderId="15" xfId="0" applyNumberFormat="1" applyFont="1" applyBorder="1" applyAlignment="1">
      <alignment horizontal="left" vertical="top" wrapText="1"/>
    </xf>
    <xf numFmtId="165" fontId="1" fillId="0" borderId="24" xfId="0" applyNumberFormat="1" applyFont="1" applyBorder="1" applyAlignment="1">
      <alignment vertical="top" wrapText="1"/>
    </xf>
    <xf numFmtId="165" fontId="1" fillId="0" borderId="25" xfId="0" applyNumberFormat="1" applyFont="1" applyBorder="1" applyAlignment="1">
      <alignment vertical="top" wrapText="1"/>
    </xf>
    <xf numFmtId="165" fontId="1" fillId="0" borderId="35" xfId="0" applyNumberFormat="1" applyFont="1" applyBorder="1" applyAlignment="1">
      <alignment vertical="top" wrapText="1"/>
    </xf>
    <xf numFmtId="165" fontId="4" fillId="4" borderId="10" xfId="0" applyNumberFormat="1" applyFont="1" applyFill="1" applyBorder="1" applyAlignment="1">
      <alignment vertical="top"/>
    </xf>
    <xf numFmtId="165" fontId="5" fillId="0" borderId="34" xfId="0" applyNumberFormat="1" applyFont="1" applyBorder="1" applyAlignment="1">
      <alignment vertical="top"/>
    </xf>
    <xf numFmtId="165" fontId="5" fillId="0" borderId="29" xfId="0" applyNumberFormat="1" applyFont="1" applyBorder="1" applyAlignment="1">
      <alignment horizontal="center" vertical="top"/>
    </xf>
    <xf numFmtId="165" fontId="5" fillId="6" borderId="40" xfId="0" applyNumberFormat="1" applyFont="1" applyFill="1" applyBorder="1" applyAlignment="1">
      <alignment horizontal="center" vertical="top"/>
    </xf>
    <xf numFmtId="165" fontId="4" fillId="6" borderId="46" xfId="0" applyNumberFormat="1" applyFont="1" applyFill="1" applyBorder="1" applyAlignment="1">
      <alignment horizontal="center" vertical="top"/>
    </xf>
    <xf numFmtId="165" fontId="1" fillId="9" borderId="31" xfId="0" applyNumberFormat="1" applyFont="1" applyFill="1" applyBorder="1" applyAlignment="1">
      <alignment vertical="top"/>
    </xf>
    <xf numFmtId="165" fontId="2" fillId="8" borderId="31" xfId="0" applyNumberFormat="1" applyFont="1" applyFill="1" applyBorder="1" applyAlignment="1">
      <alignment vertical="top"/>
    </xf>
    <xf numFmtId="165" fontId="2" fillId="8" borderId="31" xfId="0" applyNumberFormat="1" applyFont="1" applyFill="1" applyBorder="1" applyAlignment="1">
      <alignment horizontal="center" vertical="top"/>
    </xf>
    <xf numFmtId="165" fontId="2" fillId="0" borderId="40" xfId="0" applyNumberFormat="1" applyFont="1" applyBorder="1" applyAlignment="1">
      <alignment vertical="top"/>
    </xf>
    <xf numFmtId="166" fontId="2" fillId="0" borderId="41" xfId="0" applyNumberFormat="1" applyFont="1" applyBorder="1" applyAlignment="1">
      <alignment horizontal="center" vertical="top"/>
    </xf>
    <xf numFmtId="165" fontId="1" fillId="0" borderId="41" xfId="0" applyNumberFormat="1" applyFont="1" applyBorder="1" applyAlignment="1">
      <alignment vertical="top" wrapText="1"/>
    </xf>
    <xf numFmtId="165" fontId="1" fillId="0" borderId="42" xfId="0" applyNumberFormat="1" applyFont="1" applyBorder="1" applyAlignment="1">
      <alignment horizontal="center" vertical="top"/>
    </xf>
    <xf numFmtId="165" fontId="1" fillId="0" borderId="44" xfId="0" applyNumberFormat="1" applyFont="1" applyBorder="1" applyAlignment="1">
      <alignment vertical="top"/>
    </xf>
    <xf numFmtId="165" fontId="1" fillId="0" borderId="41" xfId="0" applyNumberFormat="1" applyFont="1" applyBorder="1" applyAlignment="1">
      <alignment vertical="top"/>
    </xf>
    <xf numFmtId="165" fontId="1" fillId="0" borderId="45" xfId="0" applyNumberFormat="1" applyFont="1" applyBorder="1" applyAlignment="1">
      <alignment horizontal="center" vertical="top"/>
    </xf>
    <xf numFmtId="165" fontId="1" fillId="0" borderId="42" xfId="0" applyNumberFormat="1" applyFont="1" applyBorder="1" applyAlignment="1">
      <alignment vertical="top"/>
    </xf>
    <xf numFmtId="165" fontId="4" fillId="4" borderId="47" xfId="0" applyNumberFormat="1" applyFont="1" applyFill="1" applyBorder="1" applyAlignment="1">
      <alignment vertical="top"/>
    </xf>
    <xf numFmtId="165" fontId="5" fillId="0" borderId="48" xfId="0" applyNumberFormat="1" applyFont="1" applyBorder="1" applyAlignment="1">
      <alignment vertical="top"/>
    </xf>
    <xf numFmtId="0" fontId="0" fillId="6" borderId="51" xfId="0" applyFont="1" applyFill="1" applyBorder="1" applyAlignment="1"/>
    <xf numFmtId="0" fontId="9" fillId="6" borderId="52" xfId="0" applyFont="1" applyFill="1" applyBorder="1" applyAlignment="1"/>
    <xf numFmtId="0" fontId="0" fillId="6" borderId="53" xfId="0" applyFont="1" applyFill="1" applyBorder="1" applyAlignment="1"/>
    <xf numFmtId="0" fontId="8" fillId="6" borderId="53" xfId="0" applyFont="1" applyFill="1" applyBorder="1" applyAlignment="1"/>
    <xf numFmtId="165" fontId="2" fillId="5" borderId="26" xfId="0" applyNumberFormat="1" applyFont="1" applyFill="1" applyBorder="1" applyAlignment="1">
      <alignment vertical="top"/>
    </xf>
    <xf numFmtId="165" fontId="2" fillId="5" borderId="51" xfId="0" applyNumberFormat="1" applyFont="1" applyFill="1" applyBorder="1" applyAlignment="1">
      <alignment vertical="top"/>
    </xf>
    <xf numFmtId="165" fontId="4" fillId="0" borderId="54" xfId="0" applyNumberFormat="1" applyFont="1" applyBorder="1" applyAlignment="1">
      <alignment vertical="top"/>
    </xf>
    <xf numFmtId="165" fontId="6" fillId="5" borderId="39" xfId="0" applyNumberFormat="1" applyFont="1" applyFill="1" applyBorder="1" applyAlignment="1">
      <alignment vertical="top"/>
    </xf>
    <xf numFmtId="165" fontId="9" fillId="5" borderId="49" xfId="0" applyNumberFormat="1" applyFont="1" applyFill="1" applyBorder="1" applyAlignment="1">
      <alignment vertical="top"/>
    </xf>
    <xf numFmtId="165" fontId="4" fillId="3" borderId="46" xfId="0" applyNumberFormat="1" applyFont="1" applyFill="1" applyBorder="1" applyAlignment="1">
      <alignment horizontal="center" vertical="center"/>
    </xf>
    <xf numFmtId="165" fontId="4" fillId="4" borderId="55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vertical="top"/>
    </xf>
    <xf numFmtId="165" fontId="5" fillId="0" borderId="29" xfId="0" applyNumberFormat="1" applyFont="1" applyBorder="1" applyAlignment="1">
      <alignment vertical="top"/>
    </xf>
    <xf numFmtId="165" fontId="1" fillId="0" borderId="57" xfId="0" applyNumberFormat="1" applyFont="1" applyBorder="1" applyAlignment="1">
      <alignment horizontal="center" vertical="top"/>
    </xf>
    <xf numFmtId="165" fontId="1" fillId="0" borderId="57" xfId="0" applyNumberFormat="1" applyFont="1" applyBorder="1" applyAlignment="1">
      <alignment vertical="top"/>
    </xf>
    <xf numFmtId="165" fontId="5" fillId="0" borderId="57" xfId="0" applyNumberFormat="1" applyFont="1" applyBorder="1" applyAlignment="1">
      <alignment vertical="top"/>
    </xf>
    <xf numFmtId="165" fontId="5" fillId="0" borderId="57" xfId="0" applyNumberFormat="1" applyFont="1" applyBorder="1" applyAlignment="1">
      <alignment horizontal="center" vertical="top"/>
    </xf>
    <xf numFmtId="165" fontId="2" fillId="0" borderId="22" xfId="0" applyNumberFormat="1" applyFont="1" applyBorder="1" applyAlignment="1">
      <alignment vertical="top"/>
    </xf>
    <xf numFmtId="165" fontId="1" fillId="0" borderId="58" xfId="0" applyNumberFormat="1" applyFont="1" applyBorder="1" applyAlignment="1">
      <alignment horizontal="center" vertical="top"/>
    </xf>
    <xf numFmtId="49" fontId="2" fillId="0" borderId="57" xfId="0" applyNumberFormat="1" applyFont="1" applyBorder="1" applyAlignment="1">
      <alignment horizontal="center" vertical="top"/>
    </xf>
    <xf numFmtId="165" fontId="1" fillId="0" borderId="57" xfId="0" applyNumberFormat="1" applyFont="1" applyBorder="1" applyAlignment="1">
      <alignment vertical="top" wrapText="1"/>
    </xf>
    <xf numFmtId="165" fontId="8" fillId="6" borderId="50" xfId="0" applyNumberFormat="1" applyFont="1" applyFill="1" applyBorder="1" applyAlignment="1"/>
    <xf numFmtId="165" fontId="8" fillId="7" borderId="46" xfId="0" applyNumberFormat="1" applyFont="1" applyFill="1" applyBorder="1" applyAlignment="1"/>
    <xf numFmtId="165" fontId="2" fillId="8" borderId="3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5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56" xfId="0" applyNumberFormat="1" applyFont="1" applyFill="1" applyBorder="1" applyAlignment="1">
      <alignment horizontal="center" vertical="center" wrapText="1"/>
    </xf>
    <xf numFmtId="165" fontId="1" fillId="0" borderId="30" xfId="0" applyNumberFormat="1" applyFont="1" applyBorder="1" applyAlignment="1">
      <alignment horizontal="center" vertical="top" wrapText="1"/>
    </xf>
  </cellXfs>
  <cellStyles count="7">
    <cellStyle name="Обычный" xfId="0" builtinId="0"/>
    <cellStyle name="Открывавшаяся гиперссылка" xfId="1" builtinId="9" hidden="1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9"/>
  <sheetViews>
    <sheetView tabSelected="1" topLeftCell="A7" workbookViewId="0">
      <selection activeCell="C39" sqref="C39"/>
    </sheetView>
  </sheetViews>
  <sheetFormatPr baseColWidth="10" defaultRowHeight="14" x14ac:dyDescent="0.15"/>
  <cols>
    <col min="3" max="3" width="27.83203125" customWidth="1"/>
    <col min="5" max="5" width="11" bestFit="1" customWidth="1"/>
    <col min="6" max="6" width="12.1640625" bestFit="1" customWidth="1"/>
    <col min="7" max="7" width="20.5" customWidth="1"/>
    <col min="9" max="9" width="11" bestFit="1" customWidth="1"/>
    <col min="10" max="10" width="12" bestFit="1" customWidth="1"/>
    <col min="11" max="11" width="13.5" bestFit="1" customWidth="1"/>
    <col min="12" max="12" width="14.5" bestFit="1" customWidth="1"/>
    <col min="14" max="14" width="12.1640625" bestFit="1" customWidth="1"/>
    <col min="15" max="15" width="11.1640625" bestFit="1" customWidth="1"/>
  </cols>
  <sheetData>
    <row r="5" spans="1:12" ht="15" thickBot="1" x14ac:dyDescent="0.2"/>
    <row r="6" spans="1:12" ht="107" customHeight="1" thickBot="1" x14ac:dyDescent="0.2">
      <c r="A6" s="127" t="s">
        <v>2</v>
      </c>
      <c r="B6" s="130" t="s">
        <v>0</v>
      </c>
      <c r="C6" s="127" t="s">
        <v>1</v>
      </c>
      <c r="D6" s="133" t="s">
        <v>3</v>
      </c>
      <c r="E6" s="124" t="s">
        <v>38</v>
      </c>
      <c r="F6" s="125"/>
      <c r="G6" s="126"/>
      <c r="H6" s="124" t="s">
        <v>46</v>
      </c>
      <c r="I6" s="125"/>
      <c r="J6" s="126"/>
      <c r="K6" s="118" t="s">
        <v>42</v>
      </c>
      <c r="L6" s="118" t="s">
        <v>41</v>
      </c>
    </row>
    <row r="7" spans="1:12" ht="59" customHeight="1" thickBot="1" x14ac:dyDescent="0.2">
      <c r="A7" s="128"/>
      <c r="B7" s="131"/>
      <c r="C7" s="128"/>
      <c r="D7" s="134"/>
      <c r="E7" s="121" t="s">
        <v>4</v>
      </c>
      <c r="F7" s="122"/>
      <c r="G7" s="123"/>
      <c r="H7" s="121" t="s">
        <v>4</v>
      </c>
      <c r="I7" s="122"/>
      <c r="J7" s="123"/>
      <c r="K7" s="119"/>
      <c r="L7" s="119"/>
    </row>
    <row r="8" spans="1:12" ht="40" thickBot="1" x14ac:dyDescent="0.2">
      <c r="A8" s="129"/>
      <c r="B8" s="132"/>
      <c r="C8" s="129"/>
      <c r="D8" s="135"/>
      <c r="E8" s="1" t="s">
        <v>6</v>
      </c>
      <c r="F8" s="2" t="s">
        <v>7</v>
      </c>
      <c r="G8" s="3" t="s">
        <v>8</v>
      </c>
      <c r="H8" s="1" t="s">
        <v>6</v>
      </c>
      <c r="I8" s="2" t="s">
        <v>9</v>
      </c>
      <c r="J8" s="3" t="s">
        <v>10</v>
      </c>
      <c r="K8" s="120"/>
      <c r="L8" s="120"/>
    </row>
    <row r="9" spans="1:12" s="39" customFormat="1" ht="53" thickBot="1" x14ac:dyDescent="0.2">
      <c r="A9" s="44" t="s">
        <v>12</v>
      </c>
      <c r="B9" s="45" t="s">
        <v>39</v>
      </c>
      <c r="C9" s="46" t="s">
        <v>45</v>
      </c>
      <c r="D9" s="47"/>
      <c r="E9" s="48">
        <f>SUM(E10:E12)</f>
        <v>11</v>
      </c>
      <c r="F9" s="49">
        <v>1</v>
      </c>
      <c r="G9" s="50">
        <f>SUM(G10:G19)</f>
        <v>978700</v>
      </c>
      <c r="H9" s="48"/>
      <c r="I9" s="49"/>
      <c r="J9" s="50"/>
      <c r="K9" s="103">
        <f>SUM(G9+0)</f>
        <v>978700</v>
      </c>
      <c r="L9" s="64"/>
    </row>
    <row r="10" spans="1:12" ht="26" x14ac:dyDescent="0.15">
      <c r="A10" s="40" t="s">
        <v>5</v>
      </c>
      <c r="B10" s="41" t="s">
        <v>13</v>
      </c>
      <c r="C10" s="42" t="s">
        <v>47</v>
      </c>
      <c r="D10" s="37" t="s">
        <v>19</v>
      </c>
      <c r="E10" s="59">
        <v>8</v>
      </c>
      <c r="F10" s="68">
        <v>70000</v>
      </c>
      <c r="G10" s="69">
        <f t="shared" ref="G10:G12" si="0">E10*F10</f>
        <v>560000</v>
      </c>
      <c r="H10" s="70"/>
      <c r="I10" s="68"/>
      <c r="J10" s="71"/>
      <c r="K10" s="106"/>
      <c r="L10" s="106"/>
    </row>
    <row r="11" spans="1:12" x14ac:dyDescent="0.15">
      <c r="A11" s="6" t="s">
        <v>5</v>
      </c>
      <c r="B11" s="15" t="s">
        <v>14</v>
      </c>
      <c r="C11" s="18" t="s">
        <v>48</v>
      </c>
      <c r="D11" s="10" t="s">
        <v>19</v>
      </c>
      <c r="E11" s="10">
        <v>2</v>
      </c>
      <c r="F11" s="107">
        <v>80000</v>
      </c>
      <c r="G11" s="107">
        <f t="shared" si="0"/>
        <v>160000</v>
      </c>
      <c r="H11" s="108"/>
      <c r="I11" s="107"/>
      <c r="J11" s="108"/>
      <c r="K11" s="109"/>
      <c r="L11" s="109"/>
    </row>
    <row r="12" spans="1:12" x14ac:dyDescent="0.15">
      <c r="A12" s="111" t="s">
        <v>5</v>
      </c>
      <c r="B12" s="113" t="s">
        <v>15</v>
      </c>
      <c r="C12" s="114" t="s">
        <v>49</v>
      </c>
      <c r="D12" s="112" t="s">
        <v>19</v>
      </c>
      <c r="E12" s="19">
        <v>1</v>
      </c>
      <c r="F12" s="107">
        <v>47600</v>
      </c>
      <c r="G12" s="107">
        <f t="shared" si="0"/>
        <v>47600</v>
      </c>
      <c r="H12" s="108"/>
      <c r="I12" s="107"/>
      <c r="J12" s="108"/>
      <c r="K12" s="110"/>
      <c r="L12" s="110"/>
    </row>
    <row r="13" spans="1:12" s="39" customFormat="1" ht="14" customHeight="1" x14ac:dyDescent="0.15">
      <c r="A13" s="111" t="s">
        <v>5</v>
      </c>
      <c r="B13" s="113" t="s">
        <v>57</v>
      </c>
      <c r="C13" s="114" t="s">
        <v>50</v>
      </c>
      <c r="D13" s="112" t="s">
        <v>19</v>
      </c>
      <c r="E13" s="19">
        <v>1</v>
      </c>
      <c r="F13" s="107">
        <v>33700</v>
      </c>
      <c r="G13" s="107">
        <v>33700</v>
      </c>
      <c r="H13" s="108"/>
      <c r="I13" s="107"/>
      <c r="J13" s="108"/>
      <c r="K13" s="110"/>
      <c r="L13" s="110"/>
    </row>
    <row r="14" spans="1:12" s="39" customFormat="1" x14ac:dyDescent="0.15">
      <c r="A14" s="111" t="s">
        <v>5</v>
      </c>
      <c r="B14" s="113" t="s">
        <v>58</v>
      </c>
      <c r="C14" s="114" t="s">
        <v>51</v>
      </c>
      <c r="D14" s="112" t="s">
        <v>19</v>
      </c>
      <c r="E14" s="19">
        <v>1</v>
      </c>
      <c r="F14" s="107">
        <v>22800</v>
      </c>
      <c r="G14" s="107">
        <v>22800</v>
      </c>
      <c r="H14" s="108"/>
      <c r="I14" s="107"/>
      <c r="J14" s="108"/>
      <c r="K14" s="110"/>
      <c r="L14" s="110"/>
    </row>
    <row r="15" spans="1:12" s="39" customFormat="1" x14ac:dyDescent="0.15">
      <c r="A15" s="111" t="s">
        <v>5</v>
      </c>
      <c r="B15" s="113" t="s">
        <v>30</v>
      </c>
      <c r="C15" s="114" t="s">
        <v>52</v>
      </c>
      <c r="D15" s="112" t="s">
        <v>19</v>
      </c>
      <c r="E15" s="19">
        <v>1</v>
      </c>
      <c r="F15" s="107">
        <v>18000</v>
      </c>
      <c r="G15" s="107">
        <v>18000</v>
      </c>
      <c r="H15" s="108"/>
      <c r="I15" s="107"/>
      <c r="J15" s="108"/>
      <c r="K15" s="110"/>
      <c r="L15" s="110"/>
    </row>
    <row r="16" spans="1:12" s="39" customFormat="1" x14ac:dyDescent="0.15">
      <c r="A16" s="111" t="s">
        <v>5</v>
      </c>
      <c r="B16" s="113" t="s">
        <v>31</v>
      </c>
      <c r="C16" s="114" t="s">
        <v>54</v>
      </c>
      <c r="D16" s="112" t="s">
        <v>19</v>
      </c>
      <c r="E16" s="19">
        <v>1</v>
      </c>
      <c r="F16" s="107">
        <v>69200</v>
      </c>
      <c r="G16" s="107">
        <v>69200</v>
      </c>
      <c r="H16" s="108"/>
      <c r="I16" s="107"/>
      <c r="J16" s="108"/>
      <c r="K16" s="110"/>
      <c r="L16" s="110"/>
    </row>
    <row r="17" spans="1:12" s="39" customFormat="1" x14ac:dyDescent="0.15">
      <c r="A17" s="111" t="s">
        <v>5</v>
      </c>
      <c r="B17" s="113" t="s">
        <v>59</v>
      </c>
      <c r="C17" s="114" t="s">
        <v>53</v>
      </c>
      <c r="D17" s="112" t="s">
        <v>19</v>
      </c>
      <c r="E17" s="19">
        <v>1</v>
      </c>
      <c r="F17" s="107">
        <v>13000</v>
      </c>
      <c r="G17" s="107">
        <v>13000</v>
      </c>
      <c r="H17" s="108"/>
      <c r="I17" s="107"/>
      <c r="J17" s="108"/>
      <c r="K17" s="110"/>
      <c r="L17" s="110"/>
    </row>
    <row r="18" spans="1:12" s="39" customFormat="1" ht="26" x14ac:dyDescent="0.15">
      <c r="A18" s="111" t="s">
        <v>5</v>
      </c>
      <c r="B18" s="113" t="s">
        <v>60</v>
      </c>
      <c r="C18" s="114" t="s">
        <v>55</v>
      </c>
      <c r="D18" s="112" t="s">
        <v>19</v>
      </c>
      <c r="E18" s="19">
        <v>1</v>
      </c>
      <c r="F18" s="107">
        <v>30300</v>
      </c>
      <c r="G18" s="107">
        <v>30300</v>
      </c>
      <c r="H18" s="108"/>
      <c r="I18" s="107"/>
      <c r="J18" s="108"/>
      <c r="K18" s="110"/>
      <c r="L18" s="110"/>
    </row>
    <row r="19" spans="1:12" s="39" customFormat="1" ht="15" thickBot="1" x14ac:dyDescent="0.2">
      <c r="A19" s="111" t="s">
        <v>5</v>
      </c>
      <c r="B19" s="113" t="s">
        <v>61</v>
      </c>
      <c r="C19" s="114" t="s">
        <v>56</v>
      </c>
      <c r="D19" s="107" t="s">
        <v>19</v>
      </c>
      <c r="E19" s="107">
        <v>1</v>
      </c>
      <c r="F19" s="107">
        <v>24100</v>
      </c>
      <c r="G19" s="107">
        <v>24100</v>
      </c>
      <c r="H19" s="108"/>
      <c r="I19" s="107"/>
      <c r="J19" s="108"/>
      <c r="K19" s="110"/>
      <c r="L19" s="110"/>
    </row>
    <row r="20" spans="1:12" ht="15" thickBot="1" x14ac:dyDescent="0.2">
      <c r="A20" s="44" t="s">
        <v>12</v>
      </c>
      <c r="B20" s="45" t="s">
        <v>40</v>
      </c>
      <c r="C20" s="46" t="s">
        <v>17</v>
      </c>
      <c r="D20" s="47"/>
      <c r="E20" s="48"/>
      <c r="F20" s="49"/>
      <c r="G20" s="50"/>
      <c r="H20" s="48"/>
      <c r="I20" s="49"/>
      <c r="J20" s="50"/>
      <c r="K20" s="79"/>
      <c r="L20" s="80">
        <v>100000</v>
      </c>
    </row>
    <row r="21" spans="1:12" ht="27" thickBot="1" x14ac:dyDescent="0.2">
      <c r="A21" s="65" t="s">
        <v>5</v>
      </c>
      <c r="B21" s="66" t="s">
        <v>13</v>
      </c>
      <c r="C21" s="67" t="s">
        <v>67</v>
      </c>
      <c r="D21" s="136" t="s">
        <v>68</v>
      </c>
      <c r="E21" s="73"/>
      <c r="F21" s="74"/>
      <c r="G21" s="75"/>
      <c r="H21" s="70">
        <v>4</v>
      </c>
      <c r="I21" s="74">
        <v>25000</v>
      </c>
      <c r="J21" s="71">
        <v>100000</v>
      </c>
      <c r="K21" s="78"/>
      <c r="L21" s="78"/>
    </row>
    <row r="22" spans="1:12" ht="27" thickBot="1" x14ac:dyDescent="0.2">
      <c r="A22" s="44" t="s">
        <v>12</v>
      </c>
      <c r="B22" s="45" t="s">
        <v>16</v>
      </c>
      <c r="C22" s="46" t="s">
        <v>18</v>
      </c>
      <c r="D22" s="47"/>
      <c r="E22" s="48">
        <f t="shared" ref="E22:G22" si="1">SUM(E23:E27)</f>
        <v>18</v>
      </c>
      <c r="F22" s="49">
        <f>SUM(F23:F27)</f>
        <v>102650</v>
      </c>
      <c r="G22" s="50">
        <f t="shared" si="1"/>
        <v>238800</v>
      </c>
      <c r="H22" s="48"/>
      <c r="I22" s="49"/>
      <c r="J22" s="50"/>
      <c r="K22" s="103">
        <f>SUM(G22+0)</f>
        <v>238800</v>
      </c>
      <c r="L22" s="64"/>
    </row>
    <row r="23" spans="1:12" ht="26" x14ac:dyDescent="0.15">
      <c r="A23" s="40" t="s">
        <v>5</v>
      </c>
      <c r="B23" s="41" t="s">
        <v>13</v>
      </c>
      <c r="C23" s="72" t="s">
        <v>66</v>
      </c>
      <c r="D23" s="37" t="s">
        <v>19</v>
      </c>
      <c r="E23" s="59">
        <v>2</v>
      </c>
      <c r="F23" s="60">
        <v>24950</v>
      </c>
      <c r="G23" s="61">
        <f>E23*F23</f>
        <v>49900</v>
      </c>
      <c r="H23" s="43"/>
      <c r="I23" s="60"/>
      <c r="J23" s="38"/>
      <c r="K23" s="62"/>
      <c r="L23" s="62"/>
    </row>
    <row r="24" spans="1:12" ht="39" x14ac:dyDescent="0.15">
      <c r="A24" s="6" t="s">
        <v>5</v>
      </c>
      <c r="B24" s="7" t="s">
        <v>14</v>
      </c>
      <c r="C24" s="25" t="s">
        <v>65</v>
      </c>
      <c r="D24" s="10" t="s">
        <v>19</v>
      </c>
      <c r="E24" s="11">
        <v>5</v>
      </c>
      <c r="F24" s="12">
        <v>9900</v>
      </c>
      <c r="G24" s="14">
        <f>E24*F24</f>
        <v>49500</v>
      </c>
      <c r="H24" s="27"/>
      <c r="I24" s="12"/>
      <c r="J24" s="16"/>
      <c r="K24" s="17"/>
      <c r="L24" s="17"/>
    </row>
    <row r="25" spans="1:12" s="39" customFormat="1" ht="26" x14ac:dyDescent="0.15">
      <c r="A25" s="6" t="s">
        <v>5</v>
      </c>
      <c r="B25" s="15" t="s">
        <v>15</v>
      </c>
      <c r="C25" s="26" t="s">
        <v>64</v>
      </c>
      <c r="D25" s="19" t="s">
        <v>19</v>
      </c>
      <c r="E25" s="20">
        <v>5</v>
      </c>
      <c r="F25" s="21">
        <v>9900</v>
      </c>
      <c r="G25" s="22">
        <f>E25*F25</f>
        <v>49500</v>
      </c>
      <c r="H25" s="28"/>
      <c r="I25" s="21"/>
      <c r="J25" s="23"/>
      <c r="K25" s="24"/>
      <c r="L25" s="24"/>
    </row>
    <row r="26" spans="1:12" s="39" customFormat="1" ht="26" x14ac:dyDescent="0.15">
      <c r="A26" s="6" t="s">
        <v>5</v>
      </c>
      <c r="B26" s="15" t="s">
        <v>57</v>
      </c>
      <c r="C26" s="26" t="s">
        <v>69</v>
      </c>
      <c r="D26" s="19" t="s">
        <v>19</v>
      </c>
      <c r="E26" s="20">
        <v>1</v>
      </c>
      <c r="F26" s="21">
        <v>49900</v>
      </c>
      <c r="G26" s="22">
        <f>E26*F26</f>
        <v>49900</v>
      </c>
      <c r="H26" s="28"/>
      <c r="I26" s="21"/>
      <c r="J26" s="23"/>
      <c r="K26" s="24"/>
      <c r="L26" s="24"/>
    </row>
    <row r="27" spans="1:12" ht="15" thickBot="1" x14ac:dyDescent="0.2">
      <c r="A27" s="13" t="s">
        <v>5</v>
      </c>
      <c r="B27" s="15" t="s">
        <v>58</v>
      </c>
      <c r="C27" s="26" t="s">
        <v>63</v>
      </c>
      <c r="D27" s="19" t="s">
        <v>19</v>
      </c>
      <c r="E27" s="20">
        <v>5</v>
      </c>
      <c r="F27" s="21">
        <v>8000</v>
      </c>
      <c r="G27" s="22">
        <f>E27*F27</f>
        <v>40000</v>
      </c>
      <c r="H27" s="28"/>
      <c r="I27" s="21"/>
      <c r="J27" s="23"/>
      <c r="K27" s="24"/>
      <c r="L27" s="24"/>
    </row>
    <row r="28" spans="1:12" ht="15" thickBot="1" x14ac:dyDescent="0.2">
      <c r="A28" s="44" t="s">
        <v>12</v>
      </c>
      <c r="B28" s="45" t="s">
        <v>27</v>
      </c>
      <c r="C28" s="46" t="s">
        <v>20</v>
      </c>
      <c r="D28" s="47"/>
      <c r="E28" s="48"/>
      <c r="F28" s="49"/>
      <c r="G28" s="50"/>
      <c r="H28" s="48">
        <f>SUM(H29:H30)</f>
        <v>1500</v>
      </c>
      <c r="I28" s="49">
        <f>SUM(I29:I30)</f>
        <v>40</v>
      </c>
      <c r="J28" s="50">
        <f>SUM(J29:J30)</f>
        <v>30000</v>
      </c>
      <c r="K28" s="64"/>
      <c r="L28" s="64">
        <v>30000</v>
      </c>
    </row>
    <row r="29" spans="1:12" ht="39" x14ac:dyDescent="0.15">
      <c r="A29" s="40" t="s">
        <v>5</v>
      </c>
      <c r="B29" s="41" t="s">
        <v>13</v>
      </c>
      <c r="C29" s="72" t="s">
        <v>21</v>
      </c>
      <c r="D29" s="37" t="s">
        <v>37</v>
      </c>
      <c r="E29" s="59"/>
      <c r="F29" s="60"/>
      <c r="G29" s="61"/>
      <c r="H29" s="43">
        <v>1000</v>
      </c>
      <c r="I29" s="60">
        <v>20</v>
      </c>
      <c r="J29" s="38">
        <f t="shared" ref="J29:J30" si="2">H29*I29</f>
        <v>20000</v>
      </c>
      <c r="K29" s="62"/>
      <c r="L29" s="62"/>
    </row>
    <row r="30" spans="1:12" ht="40" thickBot="1" x14ac:dyDescent="0.2">
      <c r="A30" s="6" t="s">
        <v>5</v>
      </c>
      <c r="B30" s="7" t="s">
        <v>14</v>
      </c>
      <c r="C30" s="25" t="s">
        <v>22</v>
      </c>
      <c r="D30" s="10" t="s">
        <v>37</v>
      </c>
      <c r="E30" s="11"/>
      <c r="F30" s="12"/>
      <c r="G30" s="14"/>
      <c r="H30" s="27">
        <v>500</v>
      </c>
      <c r="I30" s="12">
        <v>20</v>
      </c>
      <c r="J30" s="16">
        <f t="shared" si="2"/>
        <v>10000</v>
      </c>
      <c r="K30" s="17"/>
      <c r="L30" s="17"/>
    </row>
    <row r="31" spans="1:12" ht="27" thickBot="1" x14ac:dyDescent="0.2">
      <c r="A31" s="44" t="s">
        <v>12</v>
      </c>
      <c r="B31" s="45" t="s">
        <v>23</v>
      </c>
      <c r="C31" s="63" t="s">
        <v>25</v>
      </c>
      <c r="D31" s="47"/>
      <c r="E31" s="48">
        <f>SUM(E32:E32)</f>
        <v>3</v>
      </c>
      <c r="F31" s="49">
        <f>SUM(F32:F32)</f>
        <v>5000</v>
      </c>
      <c r="G31" s="50">
        <f>SUM(G32:G32)</f>
        <v>15000</v>
      </c>
      <c r="H31" s="48"/>
      <c r="I31" s="49"/>
      <c r="J31" s="50"/>
      <c r="K31" s="103">
        <v>15000</v>
      </c>
      <c r="L31" s="64"/>
    </row>
    <row r="32" spans="1:12" ht="15" thickBot="1" x14ac:dyDescent="0.2">
      <c r="A32" s="13" t="s">
        <v>5</v>
      </c>
      <c r="B32" s="15" t="s">
        <v>13</v>
      </c>
      <c r="C32" s="18" t="s">
        <v>62</v>
      </c>
      <c r="D32" s="19" t="s">
        <v>19</v>
      </c>
      <c r="E32" s="20">
        <v>3</v>
      </c>
      <c r="F32" s="21">
        <v>5000</v>
      </c>
      <c r="G32" s="22">
        <f t="shared" ref="G32" si="3">E32*F32</f>
        <v>15000</v>
      </c>
      <c r="H32" s="28"/>
      <c r="I32" s="21"/>
      <c r="J32" s="23"/>
      <c r="K32" s="24"/>
      <c r="L32" s="24"/>
    </row>
    <row r="33" spans="1:12" ht="15" thickBot="1" x14ac:dyDescent="0.2">
      <c r="A33" s="44" t="s">
        <v>12</v>
      </c>
      <c r="B33" s="45" t="s">
        <v>24</v>
      </c>
      <c r="C33" s="63" t="s">
        <v>28</v>
      </c>
      <c r="D33" s="47"/>
      <c r="E33" s="48">
        <f t="shared" ref="E33:J33" si="4">SUM(E34:E36)</f>
        <v>3</v>
      </c>
      <c r="F33" s="49">
        <f t="shared" si="4"/>
        <v>2500</v>
      </c>
      <c r="G33" s="50">
        <f t="shared" si="4"/>
        <v>7500</v>
      </c>
      <c r="H33" s="48">
        <f t="shared" si="4"/>
        <v>250</v>
      </c>
      <c r="I33" s="49">
        <f t="shared" si="4"/>
        <v>525</v>
      </c>
      <c r="J33" s="50">
        <f t="shared" si="4"/>
        <v>30000</v>
      </c>
      <c r="K33" s="103">
        <v>7500</v>
      </c>
      <c r="L33" s="103">
        <v>30000</v>
      </c>
    </row>
    <row r="34" spans="1:12" x14ac:dyDescent="0.15">
      <c r="A34" s="40" t="s">
        <v>5</v>
      </c>
      <c r="B34" s="41" t="s">
        <v>13</v>
      </c>
      <c r="C34" s="42" t="s">
        <v>29</v>
      </c>
      <c r="D34" s="37" t="s">
        <v>19</v>
      </c>
      <c r="E34" s="59"/>
      <c r="F34" s="60"/>
      <c r="G34" s="61"/>
      <c r="H34" s="43">
        <v>50</v>
      </c>
      <c r="I34" s="60">
        <v>500</v>
      </c>
      <c r="J34" s="38">
        <f t="shared" ref="J34:J36" si="5">H34*I34</f>
        <v>25000</v>
      </c>
      <c r="K34" s="62"/>
      <c r="L34" s="62"/>
    </row>
    <row r="35" spans="1:12" x14ac:dyDescent="0.15">
      <c r="A35" s="6" t="s">
        <v>5</v>
      </c>
      <c r="B35" s="7" t="s">
        <v>14</v>
      </c>
      <c r="C35" s="9" t="s">
        <v>70</v>
      </c>
      <c r="D35" s="10" t="s">
        <v>19</v>
      </c>
      <c r="E35" s="11">
        <v>3</v>
      </c>
      <c r="F35" s="12">
        <v>2500</v>
      </c>
      <c r="G35" s="14">
        <f t="shared" ref="G35" si="6">E35*F35</f>
        <v>7500</v>
      </c>
      <c r="H35" s="27"/>
      <c r="I35" s="12"/>
      <c r="J35" s="16"/>
      <c r="K35" s="17"/>
      <c r="L35" s="17"/>
    </row>
    <row r="36" spans="1:12" ht="27" thickBot="1" x14ac:dyDescent="0.2">
      <c r="A36" s="6" t="s">
        <v>5</v>
      </c>
      <c r="B36" s="7" t="s">
        <v>15</v>
      </c>
      <c r="C36" s="9" t="s">
        <v>32</v>
      </c>
      <c r="D36" s="10" t="s">
        <v>19</v>
      </c>
      <c r="E36" s="11"/>
      <c r="F36" s="12"/>
      <c r="G36" s="14"/>
      <c r="H36" s="27">
        <v>200</v>
      </c>
      <c r="I36" s="12">
        <v>25</v>
      </c>
      <c r="J36" s="16">
        <f t="shared" si="5"/>
        <v>5000</v>
      </c>
      <c r="K36" s="17"/>
      <c r="L36" s="17"/>
    </row>
    <row r="37" spans="1:12" ht="15" thickBot="1" x14ac:dyDescent="0.2">
      <c r="A37" s="51" t="s">
        <v>11</v>
      </c>
      <c r="B37" s="52" t="s">
        <v>26</v>
      </c>
      <c r="C37" s="53" t="s">
        <v>34</v>
      </c>
      <c r="D37" s="54"/>
      <c r="E37" s="55"/>
      <c r="F37" s="56"/>
      <c r="G37" s="57"/>
      <c r="H37" s="55"/>
      <c r="I37" s="56"/>
      <c r="J37" s="57"/>
      <c r="K37" s="76"/>
      <c r="L37" s="104">
        <v>100000</v>
      </c>
    </row>
    <row r="38" spans="1:12" x14ac:dyDescent="0.15">
      <c r="A38" s="4" t="s">
        <v>5</v>
      </c>
      <c r="B38" s="29" t="s">
        <v>13</v>
      </c>
      <c r="C38" s="30" t="s">
        <v>71</v>
      </c>
      <c r="D38" s="33"/>
      <c r="E38" s="34"/>
      <c r="F38" s="5"/>
      <c r="G38" s="35"/>
      <c r="H38" s="34">
        <v>30</v>
      </c>
      <c r="I38" s="5">
        <v>3000</v>
      </c>
      <c r="J38" s="35">
        <f t="shared" ref="J38:J39" si="7">H38*I38</f>
        <v>90000</v>
      </c>
      <c r="K38" s="77"/>
      <c r="L38" s="77"/>
    </row>
    <row r="39" spans="1:12" ht="15" thickBot="1" x14ac:dyDescent="0.2">
      <c r="A39" s="6" t="s">
        <v>5</v>
      </c>
      <c r="B39" s="31" t="s">
        <v>14</v>
      </c>
      <c r="C39" s="8" t="s">
        <v>72</v>
      </c>
      <c r="D39" s="36"/>
      <c r="E39" s="27"/>
      <c r="F39" s="32"/>
      <c r="G39" s="14"/>
      <c r="H39" s="27">
        <v>2</v>
      </c>
      <c r="I39" s="32">
        <v>5000</v>
      </c>
      <c r="J39" s="16">
        <f t="shared" si="7"/>
        <v>10000</v>
      </c>
      <c r="K39" s="17"/>
      <c r="L39" s="17"/>
    </row>
    <row r="40" spans="1:12" ht="15" thickBot="1" x14ac:dyDescent="0.2">
      <c r="A40" s="105" t="s">
        <v>11</v>
      </c>
      <c r="B40" s="52" t="s">
        <v>33</v>
      </c>
      <c r="C40" s="53" t="s">
        <v>35</v>
      </c>
      <c r="D40" s="54"/>
      <c r="E40" s="55"/>
      <c r="F40" s="56"/>
      <c r="G40" s="57"/>
      <c r="H40" s="55"/>
      <c r="I40" s="56"/>
      <c r="J40" s="57"/>
      <c r="K40" s="58"/>
      <c r="L40" s="92">
        <v>10000</v>
      </c>
    </row>
    <row r="41" spans="1:12" ht="15" thickBot="1" x14ac:dyDescent="0.2">
      <c r="A41" s="84" t="s">
        <v>5</v>
      </c>
      <c r="B41" s="85" t="s">
        <v>13</v>
      </c>
      <c r="C41" s="86" t="s">
        <v>36</v>
      </c>
      <c r="D41" s="87"/>
      <c r="E41" s="88"/>
      <c r="F41" s="89"/>
      <c r="G41" s="90"/>
      <c r="H41" s="88">
        <v>1</v>
      </c>
      <c r="I41" s="89">
        <v>10000</v>
      </c>
      <c r="J41" s="91">
        <f t="shared" ref="J41" si="8">H41*I41</f>
        <v>10000</v>
      </c>
      <c r="K41" s="100"/>
      <c r="L41" s="93"/>
    </row>
    <row r="42" spans="1:12" ht="15" thickBot="1" x14ac:dyDescent="0.2">
      <c r="A42" s="117"/>
      <c r="B42" s="117"/>
      <c r="C42" s="117"/>
      <c r="D42" s="81"/>
      <c r="E42" s="82"/>
      <c r="F42" s="82"/>
      <c r="G42" s="83"/>
      <c r="H42" s="102" t="s">
        <v>44</v>
      </c>
      <c r="I42" s="98"/>
      <c r="J42" s="99"/>
      <c r="K42" s="101">
        <f>SUM(K9:K41)</f>
        <v>1240000</v>
      </c>
      <c r="L42" s="115">
        <f>SUM(L20:L40)</f>
        <v>270000</v>
      </c>
    </row>
    <row r="43" spans="1:12" ht="15" thickBot="1" x14ac:dyDescent="0.2">
      <c r="A43" s="39"/>
      <c r="B43" s="39"/>
      <c r="C43" s="39"/>
      <c r="D43" s="39"/>
      <c r="E43" s="39"/>
      <c r="F43" s="39"/>
      <c r="G43" s="39"/>
      <c r="H43" s="95" t="s">
        <v>43</v>
      </c>
      <c r="I43" s="96"/>
      <c r="J43" s="94"/>
      <c r="K43" s="97"/>
      <c r="L43" s="116">
        <f>SUM(K42:L42)</f>
        <v>1510000</v>
      </c>
    </row>
    <row r="49" ht="14" customHeight="1" x14ac:dyDescent="0.15"/>
  </sheetData>
  <mergeCells count="11">
    <mergeCell ref="A42:C42"/>
    <mergeCell ref="K6:K8"/>
    <mergeCell ref="H7:J7"/>
    <mergeCell ref="L6:L8"/>
    <mergeCell ref="E6:G6"/>
    <mergeCell ref="E7:G7"/>
    <mergeCell ref="H6:J6"/>
    <mergeCell ref="A6:A8"/>
    <mergeCell ref="B6:B8"/>
    <mergeCell ref="C6:C8"/>
    <mergeCell ref="D6:D8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Microsoft Office</cp:lastModifiedBy>
  <dcterms:created xsi:type="dcterms:W3CDTF">2020-09-30T12:42:26Z</dcterms:created>
  <dcterms:modified xsi:type="dcterms:W3CDTF">2021-10-17T18:38:18Z</dcterms:modified>
</cp:coreProperties>
</file>